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ПГУТИ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данные'!$9:$9</definedName>
  </definedNames>
  <calcPr calcId="152511"/>
</workbook>
</file>

<file path=xl/calcChain.xml><?xml version="1.0" encoding="utf-8"?>
<calcChain xmlns="http://schemas.openxmlformats.org/spreadsheetml/2006/main">
  <c r="H36" i="8" l="1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13" i="8"/>
  <c r="I36" i="8" s="1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13" i="8"/>
</calcChain>
</file>

<file path=xl/sharedStrings.xml><?xml version="1.0" encoding="utf-8"?>
<sst xmlns="http://schemas.openxmlformats.org/spreadsheetml/2006/main" count="92" uniqueCount="63">
  <si>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</si>
  <si>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</si>
  <si>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</si>
  <si>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</si>
  <si>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</si>
  <si>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</si>
  <si>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</si>
  <si>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</si>
  <si>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</si>
  <si>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</si>
  <si>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</si>
  <si>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</si>
  <si>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</si>
  <si>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</si>
  <si>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</si>
  <si>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</si>
  <si>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</si>
  <si>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</si>
  <si>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</si>
  <si>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</si>
  <si>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</si>
  <si>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</si>
  <si>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01.7.15.02-0051</t>
  </si>
  <si>
    <t>Болты анкерные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</si>
  <si>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</si>
  <si>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</si>
  <si>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</si>
  <si>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</si>
  <si>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</si>
  <si>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02.2.05.04-1697</t>
  </si>
  <si>
    <t>Щебень М 800, фракция 10-20 мм, группа 2</t>
  </si>
  <si>
    <t>02.2.05.04-1817</t>
  </si>
  <si>
    <t>Щебень М 800, фракция 40-80(70) мм, группа 2</t>
  </si>
  <si>
    <t>04.1.02.05-0006</t>
  </si>
  <si>
    <t>Смеси бетонные тяжелого бетона (БСТ), класс В15 (М200)</t>
  </si>
  <si>
    <t>04.3.01.09-0014</t>
  </si>
  <si>
    <t>Раствор готовый кладочный, цементный, М100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</si>
  <si>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</si>
  <si>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</si>
  <si>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</si>
  <si>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</si>
  <si>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11.1.03.03-0012</t>
  </si>
  <si>
    <t>Брусья необрезные, хвойных пород, длина 4-6,5 м, все ширины, толщина 100, 125 мм, сорт IV</t>
  </si>
  <si>
    <t>ФССЦ-01.2.01.01-0001</t>
  </si>
  <si>
    <t>Битумы нефтяные дорожные жидкие МГ, СГ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</si>
  <si>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</si>
  <si>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</si>
  <si>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</si>
  <si>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</si>
  <si>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</si>
  <si>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ФССЦ-02.2.05.04-1817</t>
  </si>
  <si>
    <t>ФССЦ-02.2.05.04-1822</t>
  </si>
  <si>
    <t>Щебень М 1000, фракция 40-80(70) мм, группа 2</t>
  </si>
  <si>
    <t>ФССЦ-04.2.01.01-0052</t>
  </si>
  <si>
    <t>Смеси асфальтобетонные плотные мелкозернистые тип В марка III</t>
  </si>
  <si>
    <t>ФССЦ-04.2.01.02-0006</t>
  </si>
  <si>
    <t>Смеси асфальтобетонные пористые крупнозернистые марка II</t>
  </si>
  <si>
    <t>ФССЦ-05.2.03.03-0032</t>
  </si>
  <si>
    <t>Камни бортовые БР 100.30.15, бетон В30 (М400), объем 0,043 м3</t>
  </si>
  <si>
    <t/>
  </si>
  <si>
    <t>Итого "Материалы"</t>
  </si>
  <si>
    <t>55-23-319-НК Благоустройство</t>
  </si>
  <si>
    <t>Составила:__________________________________инженер 1 кат. СДО 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</si>
</sst>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center" wrapText="1"/>
    </xf>
    <xf numFmtId="0" fontId="12" fillId="0" borderId="0" xfId="23" applyFont="1" applyAlignment="1">
      <alignment horizontal="center" vertical="top"/>
    </xf>
    <xf numFmtId="0" fontId="12" fillId="0" borderId="0" xfId="23" applyFont="1" applyAlignment="1">
      <alignment horizontal="center" vertical="top"/>
    </xf>
    <xf numFmtId="49" fontId="6" fillId="0" borderId="5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right" vertical="top" wrapText="1"/>
    </xf>
    <xf numFmtId="43" fontId="8" fillId="0" borderId="1" xfId="27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I39"/>
  <sheetViews>
    <sheetView showGridLines="0" tabSelected="1" topLeftCell="B1" zoomScaleNormal="100" workbookViewId="0">
      <selection activeCell="B40" sqref="B40"/>
    </sheetView>
  </sheetViews>
  <sheetFormatPr defaultRowHeight="12.75" x14ac:dyDescent="0.2"/>
  <cols>
    <col min="1" max="1" width="0" style="4" hidden="1" customWidth="1"/>
    <col min="2" max="2" width="18.42578125" style="3" customWidth="1"/>
    <col min="3" max="3" width="38.57031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3.7109375" style="4" customWidth="1"/>
    <col min="9" max="9" width="15.14062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2" t="s">
        <v>9</v>
      </c>
      <c r="C2" s="32"/>
      <c r="D2" s="32"/>
      <c r="E2" s="32"/>
      <c r="F2" s="32"/>
      <c r="G2" s="32"/>
      <c r="H2" s="32"/>
      <c r="I2" s="32"/>
    </row>
    <row r="3" spans="2:9" ht="15" customHeight="1" x14ac:dyDescent="0.2">
      <c r="B3" s="32"/>
      <c r="C3" s="32"/>
      <c r="D3" s="32"/>
      <c r="E3" s="32"/>
      <c r="F3" s="32"/>
      <c r="G3" s="32"/>
      <c r="H3" s="32"/>
      <c r="I3" s="32"/>
    </row>
    <row r="4" spans="2:9" ht="15" customHeight="1" x14ac:dyDescent="0.2">
      <c r="B4" s="33"/>
      <c r="C4" s="33"/>
      <c r="D4" s="33"/>
      <c r="E4" s="33"/>
      <c r="F4" s="33"/>
      <c r="G4" s="33"/>
      <c r="H4" s="33"/>
      <c r="I4" s="33"/>
    </row>
    <row r="5" spans="2:9" ht="16.5" customHeight="1" x14ac:dyDescent="0.2">
      <c r="B5" s="34" t="s">
        <v>61</v>
      </c>
      <c r="C5" s="34"/>
      <c r="D5" s="34"/>
      <c r="E5" s="34"/>
      <c r="F5" s="34"/>
      <c r="G5" s="34"/>
      <c r="H5" s="34"/>
      <c r="I5" s="34"/>
    </row>
    <row r="6" spans="2:9" ht="12.75" customHeight="1" x14ac:dyDescent="0.2">
      <c r="B6" s="7" t="s">
        <v>8</v>
      </c>
      <c r="C6" s="10" t="s">
        <v>0</v>
      </c>
      <c r="D6" s="10" t="s">
        <v>1</v>
      </c>
      <c r="E6" s="13" t="s">
        <v>7</v>
      </c>
      <c r="F6" s="16" t="s">
        <v>4</v>
      </c>
      <c r="G6" s="16"/>
      <c r="H6" s="16" t="s">
        <v>6</v>
      </c>
      <c r="I6" s="16"/>
    </row>
    <row r="7" spans="2:9" ht="12.75" customHeight="1" x14ac:dyDescent="0.2">
      <c r="B7" s="8"/>
      <c r="C7" s="11"/>
      <c r="D7" s="11"/>
      <c r="E7" s="14"/>
      <c r="F7" s="6" t="s">
        <v>2</v>
      </c>
      <c r="G7" s="6" t="s">
        <v>3</v>
      </c>
      <c r="H7" s="6" t="s">
        <v>2</v>
      </c>
      <c r="I7" s="31" t="s">
        <v>3</v>
      </c>
    </row>
    <row r="8" spans="2:9" x14ac:dyDescent="0.2">
      <c r="B8" s="9"/>
      <c r="C8" s="12"/>
      <c r="D8" s="12"/>
      <c r="E8" s="15"/>
      <c r="F8" s="5" t="s">
        <v>5</v>
      </c>
      <c r="G8" s="5" t="s">
        <v>5</v>
      </c>
      <c r="H8" s="5" t="s">
        <v>5</v>
      </c>
      <c r="I8" s="5" t="s">
        <v>5</v>
      </c>
    </row>
    <row r="9" spans="2:9" x14ac:dyDescent="0.2">
      <c r="B9" s="17">
        <v>1</v>
      </c>
      <c r="C9" s="17">
        <v>2</v>
      </c>
      <c r="D9" s="17">
        <v>3</v>
      </c>
      <c r="E9" s="18">
        <v>4</v>
      </c>
      <c r="F9" s="17">
        <v>5</v>
      </c>
      <c r="G9" s="17">
        <v>6</v>
      </c>
      <c r="H9" s="17">
        <v>7</v>
      </c>
      <c r="I9" s="17">
        <v>8</v>
      </c>
    </row>
    <row r="10" spans="2:9" ht="17.850000000000001" customHeight="1" x14ac:dyDescent="0.2">
      <c r="B10" s="19" t="s">
        <v>9</v>
      </c>
      <c r="C10" s="20"/>
      <c r="D10" s="20"/>
      <c r="E10" s="20"/>
      <c r="F10" s="20"/>
      <c r="G10" s="20"/>
      <c r="H10" s="20"/>
      <c r="I10" s="20"/>
    </row>
    <row r="11" spans="2:9" ht="17.850000000000001" customHeight="1" x14ac:dyDescent="0.2">
      <c r="B11" s="19" t="s">
        <v>10</v>
      </c>
      <c r="C11" s="20"/>
      <c r="D11" s="20"/>
      <c r="E11" s="20"/>
      <c r="F11" s="20"/>
      <c r="G11" s="20"/>
      <c r="H11" s="20"/>
      <c r="I11" s="20"/>
    </row>
    <row r="12" spans="2:9" ht="17.850000000000001" customHeight="1" x14ac:dyDescent="0.2">
      <c r="B12" s="21" t="s">
        <v>11</v>
      </c>
      <c r="C12" s="22"/>
      <c r="D12" s="22"/>
      <c r="E12" s="22"/>
      <c r="F12" s="22"/>
      <c r="G12" s="22"/>
      <c r="H12" s="22"/>
      <c r="I12" s="22"/>
    </row>
    <row r="13" spans="2:9" x14ac:dyDescent="0.2">
      <c r="B13" s="23" t="s">
        <v>12</v>
      </c>
      <c r="C13" s="24" t="s">
        <v>13</v>
      </c>
      <c r="D13" s="25" t="s">
        <v>14</v>
      </c>
      <c r="E13" s="23">
        <v>1.8817199999999999E-2</v>
      </c>
      <c r="F13" s="26">
        <v>1554.2</v>
      </c>
      <c r="G13" s="35">
        <f>8.5*F13</f>
        <v>13210.7</v>
      </c>
      <c r="H13" s="26">
        <v>29.25</v>
      </c>
      <c r="I13" s="35">
        <f>8.5*H13</f>
        <v>248.625</v>
      </c>
    </row>
    <row r="14" spans="2:9" x14ac:dyDescent="0.2">
      <c r="B14" s="23" t="s">
        <v>15</v>
      </c>
      <c r="C14" s="24" t="s">
        <v>16</v>
      </c>
      <c r="D14" s="25" t="s">
        <v>17</v>
      </c>
      <c r="E14" s="23">
        <v>37.019424000000001</v>
      </c>
      <c r="F14" s="26">
        <v>2.44</v>
      </c>
      <c r="G14" s="35">
        <f t="shared" ref="G14:G35" si="0">8.5*F14</f>
        <v>20.74</v>
      </c>
      <c r="H14" s="26">
        <v>90.33</v>
      </c>
      <c r="I14" s="35">
        <f t="shared" ref="I14:I35" si="1">8.5*H14</f>
        <v>767.80499999999995</v>
      </c>
    </row>
    <row r="15" spans="2:9" x14ac:dyDescent="0.2">
      <c r="B15" s="23" t="s">
        <v>18</v>
      </c>
      <c r="C15" s="24" t="s">
        <v>19</v>
      </c>
      <c r="D15" s="25" t="s">
        <v>17</v>
      </c>
      <c r="E15" s="23">
        <v>54.076479999999997</v>
      </c>
      <c r="F15" s="26">
        <v>3.15</v>
      </c>
      <c r="G15" s="35">
        <f t="shared" si="0"/>
        <v>26.774999999999999</v>
      </c>
      <c r="H15" s="26">
        <v>170.34</v>
      </c>
      <c r="I15" s="35">
        <f t="shared" si="1"/>
        <v>1447.89</v>
      </c>
    </row>
    <row r="16" spans="2:9" ht="25.5" x14ac:dyDescent="0.2">
      <c r="B16" s="23" t="s">
        <v>20</v>
      </c>
      <c r="C16" s="24" t="s">
        <v>21</v>
      </c>
      <c r="D16" s="25" t="s">
        <v>14</v>
      </c>
      <c r="E16" s="23">
        <v>5.8589000000000002E-3</v>
      </c>
      <c r="F16" s="26">
        <v>40650</v>
      </c>
      <c r="G16" s="35">
        <f t="shared" si="0"/>
        <v>345525</v>
      </c>
      <c r="H16" s="26">
        <v>238.16</v>
      </c>
      <c r="I16" s="35">
        <f t="shared" si="1"/>
        <v>2024.36</v>
      </c>
    </row>
    <row r="17" spans="2:9" x14ac:dyDescent="0.2">
      <c r="B17" s="23" t="s">
        <v>22</v>
      </c>
      <c r="C17" s="24" t="s">
        <v>23</v>
      </c>
      <c r="D17" s="25" t="s">
        <v>14</v>
      </c>
      <c r="E17" s="23">
        <v>2.9294400000000002E-2</v>
      </c>
      <c r="F17" s="26">
        <v>10068</v>
      </c>
      <c r="G17" s="35">
        <f t="shared" si="0"/>
        <v>85578</v>
      </c>
      <c r="H17" s="26">
        <v>294.94</v>
      </c>
      <c r="I17" s="35">
        <f t="shared" si="1"/>
        <v>2506.9899999999998</v>
      </c>
    </row>
    <row r="18" spans="2:9" x14ac:dyDescent="0.2">
      <c r="B18" s="23" t="s">
        <v>24</v>
      </c>
      <c r="C18" s="24" t="s">
        <v>25</v>
      </c>
      <c r="D18" s="25" t="s">
        <v>14</v>
      </c>
      <c r="E18" s="23">
        <v>1.4599999999999999E-3</v>
      </c>
      <c r="F18" s="26">
        <v>11978</v>
      </c>
      <c r="G18" s="35">
        <f t="shared" si="0"/>
        <v>101813</v>
      </c>
      <c r="H18" s="26">
        <v>17.489999999999998</v>
      </c>
      <c r="I18" s="35">
        <f t="shared" si="1"/>
        <v>148.66499999999999</v>
      </c>
    </row>
    <row r="19" spans="2:9" ht="25.5" x14ac:dyDescent="0.2">
      <c r="B19" s="23" t="s">
        <v>26</v>
      </c>
      <c r="C19" s="24" t="s">
        <v>27</v>
      </c>
      <c r="D19" s="25" t="s">
        <v>28</v>
      </c>
      <c r="E19" s="23">
        <v>1.9090183999999999</v>
      </c>
      <c r="F19" s="26">
        <v>737</v>
      </c>
      <c r="G19" s="35">
        <f t="shared" si="0"/>
        <v>6264.5</v>
      </c>
      <c r="H19" s="26">
        <v>1406.95</v>
      </c>
      <c r="I19" s="35">
        <f t="shared" si="1"/>
        <v>11959.075000000001</v>
      </c>
    </row>
    <row r="20" spans="2:9" ht="25.5" x14ac:dyDescent="0.2">
      <c r="B20" s="23" t="s">
        <v>29</v>
      </c>
      <c r="C20" s="24" t="s">
        <v>30</v>
      </c>
      <c r="D20" s="25" t="s">
        <v>17</v>
      </c>
      <c r="E20" s="23">
        <v>10.425000000000001</v>
      </c>
      <c r="F20" s="26">
        <v>185.49</v>
      </c>
      <c r="G20" s="35">
        <f t="shared" si="0"/>
        <v>1576.665</v>
      </c>
      <c r="H20" s="26">
        <v>1933.73</v>
      </c>
      <c r="I20" s="35">
        <f t="shared" si="1"/>
        <v>16436.705000000002</v>
      </c>
    </row>
    <row r="21" spans="2:9" ht="25.5" x14ac:dyDescent="0.2">
      <c r="B21" s="23" t="s">
        <v>31</v>
      </c>
      <c r="C21" s="24" t="s">
        <v>32</v>
      </c>
      <c r="D21" s="25" t="s">
        <v>17</v>
      </c>
      <c r="E21" s="23">
        <v>227.68199999999999</v>
      </c>
      <c r="F21" s="26">
        <v>103</v>
      </c>
      <c r="G21" s="35">
        <f t="shared" si="0"/>
        <v>875.5</v>
      </c>
      <c r="H21" s="26">
        <v>23451.25</v>
      </c>
      <c r="I21" s="35">
        <f t="shared" si="1"/>
        <v>199335.625</v>
      </c>
    </row>
    <row r="22" spans="2:9" ht="25.5" x14ac:dyDescent="0.2">
      <c r="B22" s="23" t="s">
        <v>33</v>
      </c>
      <c r="C22" s="24" t="s">
        <v>34</v>
      </c>
      <c r="D22" s="25" t="s">
        <v>17</v>
      </c>
      <c r="E22" s="23">
        <v>8.6140000000000008</v>
      </c>
      <c r="F22" s="26">
        <v>592.76</v>
      </c>
      <c r="G22" s="35">
        <f t="shared" si="0"/>
        <v>5038.46</v>
      </c>
      <c r="H22" s="26">
        <v>5106.03</v>
      </c>
      <c r="I22" s="35">
        <f t="shared" si="1"/>
        <v>43401.254999999997</v>
      </c>
    </row>
    <row r="23" spans="2:9" ht="25.5" x14ac:dyDescent="0.2">
      <c r="B23" s="23" t="s">
        <v>35</v>
      </c>
      <c r="C23" s="24" t="s">
        <v>36</v>
      </c>
      <c r="D23" s="25" t="s">
        <v>17</v>
      </c>
      <c r="E23" s="23">
        <v>8.7599999999999997E-2</v>
      </c>
      <c r="F23" s="26">
        <v>519.79999999999995</v>
      </c>
      <c r="G23" s="35">
        <f t="shared" si="0"/>
        <v>4418.2999999999993</v>
      </c>
      <c r="H23" s="26">
        <v>45.53</v>
      </c>
      <c r="I23" s="35">
        <f t="shared" si="1"/>
        <v>387.005</v>
      </c>
    </row>
    <row r="24" spans="2:9" ht="25.5" x14ac:dyDescent="0.2">
      <c r="B24" s="23" t="s">
        <v>37</v>
      </c>
      <c r="C24" s="24" t="s">
        <v>38</v>
      </c>
      <c r="D24" s="25" t="s">
        <v>14</v>
      </c>
      <c r="E24" s="23">
        <v>1.9530000000000001E-3</v>
      </c>
      <c r="F24" s="26">
        <v>5989</v>
      </c>
      <c r="G24" s="35">
        <f t="shared" si="0"/>
        <v>50906.5</v>
      </c>
      <c r="H24" s="26">
        <v>11.7</v>
      </c>
      <c r="I24" s="35">
        <f t="shared" si="1"/>
        <v>99.449999999999989</v>
      </c>
    </row>
    <row r="25" spans="2:9" ht="25.5" x14ac:dyDescent="0.2">
      <c r="B25" s="23" t="s">
        <v>39</v>
      </c>
      <c r="C25" s="24" t="s">
        <v>40</v>
      </c>
      <c r="D25" s="25" t="s">
        <v>14</v>
      </c>
      <c r="E25" s="23">
        <v>1.9530000000000001E-3</v>
      </c>
      <c r="F25" s="26">
        <v>5520</v>
      </c>
      <c r="G25" s="35">
        <f t="shared" si="0"/>
        <v>46920</v>
      </c>
      <c r="H25" s="26">
        <v>10.78</v>
      </c>
      <c r="I25" s="35">
        <f t="shared" si="1"/>
        <v>91.63</v>
      </c>
    </row>
    <row r="26" spans="2:9" ht="38.25" x14ac:dyDescent="0.2">
      <c r="B26" s="23" t="s">
        <v>41</v>
      </c>
      <c r="C26" s="24" t="s">
        <v>42</v>
      </c>
      <c r="D26" s="25" t="s">
        <v>17</v>
      </c>
      <c r="E26" s="23">
        <v>0.2482</v>
      </c>
      <c r="F26" s="26">
        <v>880.01</v>
      </c>
      <c r="G26" s="35">
        <f t="shared" si="0"/>
        <v>7480.085</v>
      </c>
      <c r="H26" s="26">
        <v>218.42</v>
      </c>
      <c r="I26" s="35">
        <f t="shared" si="1"/>
        <v>1856.57</v>
      </c>
    </row>
    <row r="27" spans="2:9" ht="25.5" x14ac:dyDescent="0.2">
      <c r="B27" s="23" t="s">
        <v>43</v>
      </c>
      <c r="C27" s="24" t="s">
        <v>44</v>
      </c>
      <c r="D27" s="25" t="s">
        <v>14</v>
      </c>
      <c r="E27" s="23">
        <v>1.4352844</v>
      </c>
      <c r="F27" s="26">
        <v>1487.6</v>
      </c>
      <c r="G27" s="35">
        <f t="shared" si="0"/>
        <v>12644.599999999999</v>
      </c>
      <c r="H27" s="26">
        <v>2135.13</v>
      </c>
      <c r="I27" s="35">
        <f t="shared" si="1"/>
        <v>18148.605</v>
      </c>
    </row>
    <row r="28" spans="2:9" ht="25.5" x14ac:dyDescent="0.2">
      <c r="B28" s="23" t="s">
        <v>45</v>
      </c>
      <c r="C28" s="24" t="s">
        <v>30</v>
      </c>
      <c r="D28" s="25" t="s">
        <v>17</v>
      </c>
      <c r="E28" s="23">
        <v>-10.425000000000001</v>
      </c>
      <c r="F28" s="26">
        <v>185.49</v>
      </c>
      <c r="G28" s="35">
        <f t="shared" si="0"/>
        <v>1576.665</v>
      </c>
      <c r="H28" s="26">
        <v>-1933.73</v>
      </c>
      <c r="I28" s="35">
        <f t="shared" si="1"/>
        <v>-16436.705000000002</v>
      </c>
    </row>
    <row r="29" spans="2:9" ht="25.5" x14ac:dyDescent="0.2">
      <c r="B29" s="23" t="s">
        <v>46</v>
      </c>
      <c r="C29" s="24" t="s">
        <v>47</v>
      </c>
      <c r="D29" s="25" t="s">
        <v>17</v>
      </c>
      <c r="E29" s="23">
        <v>10.425000000000001</v>
      </c>
      <c r="F29" s="26">
        <v>130</v>
      </c>
      <c r="G29" s="35">
        <f t="shared" si="0"/>
        <v>1105</v>
      </c>
      <c r="H29" s="26">
        <v>1355.25</v>
      </c>
      <c r="I29" s="35">
        <f t="shared" si="1"/>
        <v>11519.625</v>
      </c>
    </row>
    <row r="30" spans="2:9" ht="25.5" x14ac:dyDescent="0.2">
      <c r="B30" s="23" t="s">
        <v>48</v>
      </c>
      <c r="C30" s="24" t="s">
        <v>49</v>
      </c>
      <c r="D30" s="25" t="s">
        <v>17</v>
      </c>
      <c r="E30" s="23">
        <v>10.512</v>
      </c>
      <c r="F30" s="26">
        <v>91.5</v>
      </c>
      <c r="G30" s="35">
        <f t="shared" si="0"/>
        <v>777.75</v>
      </c>
      <c r="H30" s="26">
        <v>961.85</v>
      </c>
      <c r="I30" s="35">
        <f t="shared" si="1"/>
        <v>8175.7250000000004</v>
      </c>
    </row>
    <row r="31" spans="2:9" ht="25.5" x14ac:dyDescent="0.2">
      <c r="B31" s="23" t="s">
        <v>50</v>
      </c>
      <c r="C31" s="24" t="s">
        <v>32</v>
      </c>
      <c r="D31" s="25" t="s">
        <v>17</v>
      </c>
      <c r="E31" s="23">
        <v>-227.68199999999999</v>
      </c>
      <c r="F31" s="26">
        <v>103</v>
      </c>
      <c r="G31" s="35">
        <f t="shared" si="0"/>
        <v>875.5</v>
      </c>
      <c r="H31" s="26">
        <v>-23451.25</v>
      </c>
      <c r="I31" s="35">
        <f t="shared" si="1"/>
        <v>-199335.625</v>
      </c>
    </row>
    <row r="32" spans="2:9" ht="25.5" x14ac:dyDescent="0.2">
      <c r="B32" s="23" t="s">
        <v>51</v>
      </c>
      <c r="C32" s="24" t="s">
        <v>52</v>
      </c>
      <c r="D32" s="25" t="s">
        <v>17</v>
      </c>
      <c r="E32" s="23">
        <v>227.68199999999999</v>
      </c>
      <c r="F32" s="26">
        <v>155.94</v>
      </c>
      <c r="G32" s="35">
        <f t="shared" si="0"/>
        <v>1325.49</v>
      </c>
      <c r="H32" s="26">
        <v>35504.730000000003</v>
      </c>
      <c r="I32" s="35">
        <f t="shared" si="1"/>
        <v>301790.20500000002</v>
      </c>
    </row>
    <row r="33" spans="2:9" ht="25.5" x14ac:dyDescent="0.2">
      <c r="B33" s="23" t="s">
        <v>53</v>
      </c>
      <c r="C33" s="24" t="s">
        <v>54</v>
      </c>
      <c r="D33" s="25" t="s">
        <v>14</v>
      </c>
      <c r="E33" s="23">
        <v>210.941</v>
      </c>
      <c r="F33" s="26">
        <v>480.09</v>
      </c>
      <c r="G33" s="35">
        <f t="shared" si="0"/>
        <v>4080.7649999999999</v>
      </c>
      <c r="H33" s="26">
        <v>101270.66</v>
      </c>
      <c r="I33" s="35">
        <f t="shared" si="1"/>
        <v>860800.61</v>
      </c>
    </row>
    <row r="34" spans="2:9" ht="25.5" x14ac:dyDescent="0.2">
      <c r="B34" s="23" t="s">
        <v>55</v>
      </c>
      <c r="C34" s="24" t="s">
        <v>56</v>
      </c>
      <c r="D34" s="25" t="s">
        <v>14</v>
      </c>
      <c r="E34" s="23">
        <v>128.78399999999999</v>
      </c>
      <c r="F34" s="26">
        <v>451.06</v>
      </c>
      <c r="G34" s="35">
        <f t="shared" si="0"/>
        <v>3834.01</v>
      </c>
      <c r="H34" s="26">
        <v>58089.31</v>
      </c>
      <c r="I34" s="35">
        <f t="shared" si="1"/>
        <v>493759.13500000001</v>
      </c>
    </row>
    <row r="35" spans="2:9" ht="25.5" x14ac:dyDescent="0.2">
      <c r="B35" s="23" t="s">
        <v>57</v>
      </c>
      <c r="C35" s="24" t="s">
        <v>58</v>
      </c>
      <c r="D35" s="25" t="s">
        <v>28</v>
      </c>
      <c r="E35" s="23">
        <v>146</v>
      </c>
      <c r="F35" s="26">
        <v>63.12</v>
      </c>
      <c r="G35" s="35">
        <f t="shared" si="0"/>
        <v>536.52</v>
      </c>
      <c r="H35" s="26">
        <v>9215.52</v>
      </c>
      <c r="I35" s="35">
        <f t="shared" si="1"/>
        <v>78331.92</v>
      </c>
    </row>
    <row r="36" spans="2:9" x14ac:dyDescent="0.2">
      <c r="B36" s="27" t="s">
        <v>59</v>
      </c>
      <c r="C36" s="28" t="s">
        <v>60</v>
      </c>
      <c r="D36" s="29"/>
      <c r="E36" s="27" t="s">
        <v>59</v>
      </c>
      <c r="F36" s="30"/>
      <c r="G36" s="30"/>
      <c r="H36" s="36">
        <f>SUM(H13:H35)</f>
        <v>216172.36999999997</v>
      </c>
      <c r="I36" s="36">
        <f>SUM(I13:I35)</f>
        <v>1837465.1449999998</v>
      </c>
    </row>
    <row r="39" spans="2:9" x14ac:dyDescent="0.2">
      <c r="B39" s="3" t="s">
        <v>62</v>
      </c>
    </row>
  </sheetData>
  <mergeCells count="11">
    <mergeCell ref="B10:I10"/>
    <mergeCell ref="B11:I11"/>
    <mergeCell ref="B12:I12"/>
    <mergeCell ref="B5:I5"/>
    <mergeCell ref="B2:I3"/>
    <mergeCell ref="B6:B8"/>
    <mergeCell ref="C6:C8"/>
    <mergeCell ref="D6:D8"/>
    <mergeCell ref="E6:E8"/>
    <mergeCell ref="F6:G6"/>
    <mergeCell ref="H6:I6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2023-10-09T05:55:24Z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